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801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P15" i="2"/>
  <c r="B16" i="2"/>
  <c r="P16" i="2"/>
  <c r="B17" i="2"/>
  <c r="P17" i="2"/>
  <c r="B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B20" i="2"/>
  <c r="P20" i="2"/>
  <c r="B21" i="2"/>
  <c r="P21" i="2"/>
  <c r="B22" i="2"/>
  <c r="P22" i="2"/>
  <c r="B23" i="2"/>
  <c r="P23" i="2"/>
  <c r="B24" i="2"/>
  <c r="P24" i="2"/>
  <c r="B14" i="2" l="1"/>
  <c r="P14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G49" i="2" l="1"/>
  <c r="H49" i="2"/>
  <c r="I49" i="2"/>
  <c r="E49" i="2"/>
  <c r="F49" i="2"/>
  <c r="C49" i="2"/>
  <c r="D49" i="2" l="1"/>
  <c r="B25" i="2"/>
  <c r="B26" i="2"/>
  <c r="B27" i="2"/>
  <c r="B28" i="2"/>
  <c r="B30" i="2"/>
  <c r="B31" i="2"/>
  <c r="B32" i="2"/>
  <c r="B33" i="2"/>
  <c r="B34" i="2"/>
  <c r="B35" i="2"/>
  <c r="B36" i="2"/>
  <c r="B38" i="2"/>
  <c r="B39" i="2"/>
  <c r="B40" i="2"/>
  <c r="B42" i="2"/>
  <c r="B43" i="2"/>
  <c r="B44" i="2"/>
  <c r="B45" i="2"/>
  <c r="B46" i="2"/>
  <c r="B47" i="2"/>
  <c r="B48" i="2"/>
  <c r="B19" i="2" l="1"/>
  <c r="B37" i="2"/>
  <c r="B41" i="2"/>
  <c r="B29" i="2"/>
  <c r="B49" i="2" l="1"/>
  <c r="O49" i="2"/>
  <c r="J49" i="2"/>
  <c r="K49" i="2"/>
  <c r="L49" i="2"/>
  <c r="M49" i="2"/>
  <c r="N49" i="2"/>
  <c r="P49" i="2" l="1"/>
  <c r="P34" i="2"/>
  <c r="P27" i="2"/>
  <c r="P45" i="2"/>
  <c r="P43" i="2"/>
  <c r="P25" i="2"/>
  <c r="P47" i="2"/>
  <c r="P38" i="2"/>
  <c r="P36" i="2"/>
  <c r="P29" i="2"/>
  <c r="P32" i="2"/>
  <c r="P48" i="2"/>
  <c r="P46" i="2"/>
  <c r="P39" i="2"/>
  <c r="P35" i="2"/>
  <c r="P31" i="2"/>
  <c r="P28" i="2"/>
  <c r="P44" i="2"/>
  <c r="P42" i="2"/>
  <c r="P41" i="2"/>
  <c r="P37" i="2"/>
  <c r="P33" i="2"/>
  <c r="P26" i="2"/>
  <c r="P30" i="2" l="1"/>
  <c r="P40" i="2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<sst xmlns="http://schemas.openxmlformats.org/spreadsheetml/2006/main" count="62" uniqueCount="62">
  <si>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</si>
  <si>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</si>
  <si>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</si>
  <si>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</si>
  <si>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</si>
  <si>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</si>
  <si>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</si>
  <si>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</si>
  <si>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</si>
  <si>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</si>
  <si>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</si>
  <si>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</si>
  <si>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</si>
  <si>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</si>
  <si>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</si>
  <si>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</si>
  <si>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</si>
  <si>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</si>
  <si>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</si>
  <si>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</si>
  <si>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</si>
  <si>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</si>
  <si>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</si>
  <si>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</si>
  <si>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</si>
  <si>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</si>
  <si>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</si>
  <si>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</si>
  <si>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</si>
  <si>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</si>
  <si>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</si>
  <si>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</si>
  <si>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</si>
  <si>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</si>
  <si>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</si>
  <si>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</si>
  <si>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</si>
  <si>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</si>
  <si>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</si>
  <si>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</si>
  <si>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</si>
  <si>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</si>
  <si>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</si>
  <si>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</si>
  <si>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</si>
  <si>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</si>
  <si>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</si>
  <si>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</si>
  <si>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</si>
  <si>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</si>
  <si>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</si>
  <si>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</si>
  <si>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</si>
  <si>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</si>
  <si>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</si>
  <si>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</si>
  <si>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</si>
  <si>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JULIO 2023</t>
  </si>
  <si>
    <t>Reporte Disponibilidad Presupuestaria y Ejecución</t>
  </si>
  <si>
    <t>PROBADO POR:</t>
  </si>
  <si>
    <t>REVISADO POR:</t>
  </si>
  <si>
    <t xml:space="preserve">      PREPARAEDO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</si>
</sst>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8" fillId="0" borderId="0" xfId="0" applyNumberFormat="1" applyFont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/>
    <xf numFmtId="43" fontId="8" fillId="4" borderId="0" xfId="0" applyNumberFormat="1" applyFont="1" applyFill="1"/>
    <xf numFmtId="43" fontId="9" fillId="4" borderId="0" xfId="0" applyNumberFormat="1" applyFont="1" applyFill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Alignment="1">
      <alignment vertical="center" wrapText="1"/>
    </xf>
    <xf numFmtId="43" fontId="12" fillId="4" borderId="0" xfId="1" applyFont="1" applyFill="1" applyAlignment="1">
      <alignment horizontal="right"/>
    </xf>
    <xf numFmtId="0" fontId="3" fillId="0" borderId="0" xfId="0" applyFont="1"/>
    <xf numFmtId="0" fontId="7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9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center" vertical="center" wrapText="1" readingOrder="1"/>
    </xf>
    <xf numFmtId="0" fontId="7" fillId="3" borderId="0" xfId="0" applyFont="1" applyFill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3174</xdr:colOff>
      <xdr:row>0</xdr:row>
      <xdr:rowOff>63498</xdr:rowOff>
    </xdr:from>
    <xdr:to>
      <xdr:col>7</xdr:col>
      <xdr:colOff>449792</xdr:colOff>
      <xdr:row>6</xdr:row>
      <xdr:rowOff>116416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4424" y="63498"/>
          <a:ext cx="2732618" cy="1362606"/>
        </a:xfrm>
        <a:prstGeom prst="rect">
          <a:avLst/>
        </a:prstGeom>
      </xdr:spPr>
    </xdr:pic>
    <xdr:clientData/>
  </xdr:twoCellAnchor>
  <xdr:twoCellAnchor>
    <xdr:from>
      <xdr:col>10</xdr:col>
      <xdr:colOff>1418167</xdr:colOff>
      <xdr:row>54</xdr:row>
      <xdr:rowOff>148167</xdr:rowOff>
    </xdr:from>
    <xdr:to>
      <xdr:col>13</xdr:col>
      <xdr:colOff>137583</xdr:colOff>
      <xdr:row>57</xdr:row>
      <xdr:rowOff>79375</xdr:rowOff>
    </xdr:to>
    <xdr:sp macro="" textlink="">
      <xdr:nvSpPr>
        <xdr:cNvPr id="10" name="Rectángulo 8">
          <a:extLst>
            <a:ext uri="{FF2B5EF4-FFF2-40B4-BE49-F238E27FC236}">
              <a16:creationId xmlns:a16="http://schemas.microsoft.com/office/drawing/2014/main" id="{BF4BFC44-9FF7-488B-92A9-984CD6E4C9B4}"/>
            </a:ext>
          </a:extLst>
        </xdr:cNvPr>
        <xdr:cNvSpPr/>
      </xdr:nvSpPr>
      <xdr:spPr>
        <a:xfrm>
          <a:off x="16319500" y="10117667"/>
          <a:ext cx="2476500" cy="587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1058333</xdr:colOff>
      <xdr:row>54</xdr:row>
      <xdr:rowOff>105834</xdr:rowOff>
    </xdr:from>
    <xdr:to>
      <xdr:col>6</xdr:col>
      <xdr:colOff>105833</xdr:colOff>
      <xdr:row>57</xdr:row>
      <xdr:rowOff>37042</xdr:rowOff>
    </xdr:to>
    <xdr:sp macro="" textlink="">
      <xdr:nvSpPr>
        <xdr:cNvPr id="11" name="Rectángulo 8">
          <a:extLst>
            <a:ext uri="{FF2B5EF4-FFF2-40B4-BE49-F238E27FC236}">
              <a16:creationId xmlns:a16="http://schemas.microsoft.com/office/drawing/2014/main" id="{D7C0362F-E66B-476F-B3FD-24DA8B4C2CC8}"/>
            </a:ext>
          </a:extLst>
        </xdr:cNvPr>
        <xdr:cNvSpPr/>
      </xdr:nvSpPr>
      <xdr:spPr>
        <a:xfrm>
          <a:off x="7958666" y="10075334"/>
          <a:ext cx="2476500" cy="587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108858</xdr:colOff>
      <xdr:row>54</xdr:row>
      <xdr:rowOff>161774</xdr:rowOff>
    </xdr:from>
    <xdr:to>
      <xdr:col>0</xdr:col>
      <xdr:colOff>2585358</xdr:colOff>
      <xdr:row>57</xdr:row>
      <xdr:rowOff>92982</xdr:rowOff>
    </xdr:to>
    <xdr:sp macro="" textlink="">
      <xdr:nvSpPr>
        <xdr:cNvPr id="13" name="Rectángulo 8">
          <a:extLst>
            <a:ext uri="{FF2B5EF4-FFF2-40B4-BE49-F238E27FC236}">
              <a16:creationId xmlns:a16="http://schemas.microsoft.com/office/drawing/2014/main" id="{7F8CEB54-A6B6-4B7C-B8BB-1D799179F3EB}"/>
            </a:ext>
          </a:extLst>
        </xdr:cNvPr>
        <xdr:cNvSpPr/>
      </xdr:nvSpPr>
      <xdr:spPr>
        <a:xfrm>
          <a:off x="108858" y="10516810"/>
          <a:ext cx="2476500" cy="5843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ADMINISTRATIVA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1"/>
  <sheetViews>
    <sheetView showGridLines="0" tabSelected="1" zoomScale="50" zoomScaleNormal="50" zoomScaleSheetLayoutView="40" workbookViewId="0">
      <pane xSplit="1" topLeftCell="B1" activePane="topRight" state="frozen"/>
      <selection activeCell="A4" sqref="A4"/>
      <selection pane="topRight" activeCell="L7" sqref="L7"/>
    </sheetView>
  </sheetViews>
  <sheetFormatPr baseColWidth="10" defaultColWidth="11.42578125" defaultRowHeight="15" x14ac:dyDescent="0.25"/>
  <cols>
    <col min="1" max="1" width="81.85546875" style="2" customWidth="1"/>
    <col min="2" max="2" width="17.5703125" customWidth="1"/>
    <col min="3" max="3" width="16.5703125" customWidth="1"/>
    <col min="4" max="8" width="17.140625" customWidth="1"/>
    <col min="9" max="9" width="17.140625" style="11" customWidth="1"/>
    <col min="10" max="10" width="17.140625" customWidth="1"/>
    <col min="11" max="11" width="22" customWidth="1"/>
    <col min="12" max="13" width="17.140625" customWidth="1"/>
    <col min="14" max="14" width="17.140625" style="11" customWidth="1"/>
    <col min="15" max="16" width="17.140625" customWidth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 customHeight="1" x14ac:dyDescent="0.25">
      <c r="A8" s="46" t="s">
        <v>58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9.5" customHeight="1" x14ac:dyDescent="0.3">
      <c r="A9" s="48" t="s">
        <v>57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25.5" customHeight="1" x14ac:dyDescent="0.25">
      <c r="A11" s="44" t="s">
        <v>1</v>
      </c>
      <c r="B11" s="45" t="s">
        <v>16</v>
      </c>
      <c r="C11" s="45" t="s">
        <v>15</v>
      </c>
      <c r="D11" s="49" t="s">
        <v>20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25.5" customHeight="1" x14ac:dyDescent="0.25">
      <c r="A12" s="44"/>
      <c r="B12" s="45"/>
      <c r="C12" s="45"/>
      <c r="D12" s="34" t="s">
        <v>3</v>
      </c>
      <c r="E12" s="34" t="s">
        <v>4</v>
      </c>
      <c r="F12" s="34" t="s">
        <v>5</v>
      </c>
      <c r="G12" s="34" t="s">
        <v>6</v>
      </c>
      <c r="H12" s="34" t="s">
        <v>7</v>
      </c>
      <c r="I12" s="26" t="s">
        <v>8</v>
      </c>
      <c r="J12" s="34" t="s">
        <v>9</v>
      </c>
      <c r="K12" s="34" t="s">
        <v>10</v>
      </c>
      <c r="L12" s="34" t="s">
        <v>11</v>
      </c>
      <c r="M12" s="34" t="s">
        <v>12</v>
      </c>
      <c r="N12" s="26" t="s">
        <v>13</v>
      </c>
      <c r="O12" s="34" t="s">
        <v>14</v>
      </c>
      <c r="P12" s="34" t="s">
        <v>2</v>
      </c>
    </row>
    <row r="13" spans="1:16" ht="17.25" customHeight="1" x14ac:dyDescent="0.25">
      <c r="A13" s="13" t="s">
        <v>21</v>
      </c>
      <c r="B13" s="30"/>
      <c r="C13" s="30"/>
      <c r="D13" s="14"/>
      <c r="E13" s="5"/>
      <c r="F13" s="5"/>
      <c r="G13" s="5"/>
      <c r="H13" s="5"/>
      <c r="I13" s="10"/>
      <c r="J13" s="5"/>
      <c r="K13" s="5"/>
      <c r="L13" s="5"/>
      <c r="M13" s="5"/>
      <c r="N13" s="10"/>
      <c r="O13" s="5"/>
      <c r="P13" s="27"/>
    </row>
    <row r="14" spans="1:16" s="33" customFormat="1" ht="17.25" customHeight="1" x14ac:dyDescent="0.25">
      <c r="A14" s="15" t="s">
        <v>22</v>
      </c>
      <c r="B14" s="25">
        <f>SUM(B15:B18)</f>
        <v>791874189</v>
      </c>
      <c r="C14" s="25">
        <f>SUM(C15:C18)</f>
        <v>986580468.39999998</v>
      </c>
      <c r="D14" s="25">
        <f t="shared" ref="D14:H14" si="0">SUM(D15:D18)</f>
        <v>64168571.340000004</v>
      </c>
      <c r="E14" s="25">
        <f t="shared" si="0"/>
        <v>65028636.719999999</v>
      </c>
      <c r="F14" s="25">
        <f t="shared" si="0"/>
        <v>66989786.289999999</v>
      </c>
      <c r="G14" s="25">
        <f t="shared" si="0"/>
        <v>63186319.189999998</v>
      </c>
      <c r="H14" s="25">
        <f t="shared" si="0"/>
        <v>64711846.660000004</v>
      </c>
      <c r="I14" s="25">
        <f>SUM(I15:I18)</f>
        <v>64871959.810000002</v>
      </c>
      <c r="J14" s="25">
        <f>SUM(J15:J18)</f>
        <v>88321249.409999996</v>
      </c>
      <c r="K14" s="25">
        <f t="shared" ref="K14" si="1">SUM(K15:K18)</f>
        <v>0</v>
      </c>
      <c r="L14" s="25">
        <f t="shared" ref="L14" si="2">SUM(L15:L18)</f>
        <v>0</v>
      </c>
      <c r="M14" s="25">
        <f t="shared" ref="M14" si="3">SUM(M15:M18)</f>
        <v>0</v>
      </c>
      <c r="N14" s="25">
        <f t="shared" ref="N14" si="4">SUM(N15:N18)</f>
        <v>0</v>
      </c>
      <c r="O14" s="25">
        <f t="shared" ref="O14" si="5">SUM(O15:O18)</f>
        <v>0</v>
      </c>
      <c r="P14" s="28">
        <f>SUM(D14:O14)</f>
        <v>477278369.41999996</v>
      </c>
    </row>
    <row r="15" spans="1:16" ht="17.25" customHeight="1" x14ac:dyDescent="0.25">
      <c r="A15" s="16" t="s">
        <v>23</v>
      </c>
      <c r="B15" s="24">
        <f>[1]RefCCPCuenta!B9</f>
        <v>613603386</v>
      </c>
      <c r="C15" s="24">
        <v>740296201.39999998</v>
      </c>
      <c r="D15" s="14">
        <v>53891681.670000002</v>
      </c>
      <c r="E15" s="17">
        <v>53688265</v>
      </c>
      <c r="F15" s="7">
        <v>55843791.740000002</v>
      </c>
      <c r="G15" s="17">
        <v>52815938.759999998</v>
      </c>
      <c r="H15" s="17">
        <v>53819651.130000003</v>
      </c>
      <c r="I15" s="7">
        <v>53956913.359999999</v>
      </c>
      <c r="J15" s="17">
        <v>53566932.009999998</v>
      </c>
      <c r="K15" s="7"/>
      <c r="L15" s="7"/>
      <c r="M15" s="7"/>
      <c r="N15" s="7"/>
      <c r="O15" s="18"/>
      <c r="P15" s="29">
        <f t="shared" ref="P15:P48" si="6">SUM(D15:O15)</f>
        <v>377583173.67000002</v>
      </c>
    </row>
    <row r="16" spans="1:16" ht="17.25" customHeight="1" x14ac:dyDescent="0.25">
      <c r="A16" s="16" t="s">
        <v>24</v>
      </c>
      <c r="B16" s="24">
        <f>[1]RefCCPCuenta!B10</f>
        <v>72909222</v>
      </c>
      <c r="C16" s="24">
        <v>142081142</v>
      </c>
      <c r="D16" s="14">
        <v>2162900</v>
      </c>
      <c r="E16" s="17">
        <v>2592900</v>
      </c>
      <c r="F16" s="7">
        <v>2458300</v>
      </c>
      <c r="G16" s="17">
        <v>2282900</v>
      </c>
      <c r="H16" s="17">
        <v>2252900</v>
      </c>
      <c r="I16" s="7">
        <v>2192900</v>
      </c>
      <c r="J16" s="17">
        <v>26235825</v>
      </c>
      <c r="K16" s="7"/>
      <c r="L16" s="7"/>
      <c r="M16" s="7"/>
      <c r="N16" s="7"/>
      <c r="O16" s="18"/>
      <c r="P16" s="29">
        <f t="shared" si="6"/>
        <v>40178625</v>
      </c>
    </row>
    <row r="17" spans="1:16" ht="17.25" customHeight="1" x14ac:dyDescent="0.25">
      <c r="A17" s="16" t="s">
        <v>25</v>
      </c>
      <c r="B17" s="24">
        <f>[1]RefCCPCuenta!B11</f>
        <v>6127200</v>
      </c>
      <c r="C17" s="24">
        <v>6127200</v>
      </c>
      <c r="D17" s="14">
        <v>0</v>
      </c>
      <c r="E17" s="17">
        <v>664200</v>
      </c>
      <c r="F17" s="7">
        <v>637200</v>
      </c>
      <c r="G17" s="17">
        <v>49800</v>
      </c>
      <c r="H17" s="7">
        <v>566600</v>
      </c>
      <c r="I17" s="7">
        <v>671600</v>
      </c>
      <c r="J17" s="17">
        <v>470400</v>
      </c>
      <c r="K17" s="7"/>
      <c r="L17" s="7"/>
      <c r="M17" s="7"/>
      <c r="N17" s="7"/>
      <c r="O17" s="18"/>
      <c r="P17" s="29">
        <f t="shared" si="6"/>
        <v>3059800</v>
      </c>
    </row>
    <row r="18" spans="1:16" ht="17.25" customHeight="1" x14ac:dyDescent="0.25">
      <c r="A18" s="16" t="s">
        <v>26</v>
      </c>
      <c r="B18" s="24">
        <f>[1]RefCCPCuenta!B12</f>
        <v>99234381</v>
      </c>
      <c r="C18" s="24">
        <v>98075925</v>
      </c>
      <c r="D18" s="14">
        <v>8113989.6699999999</v>
      </c>
      <c r="E18" s="17">
        <v>8083271.7199999997</v>
      </c>
      <c r="F18" s="7">
        <v>8050494.5499999998</v>
      </c>
      <c r="G18" s="17">
        <v>8037680.4299999997</v>
      </c>
      <c r="H18" s="19">
        <v>8072695.5300000003</v>
      </c>
      <c r="I18" s="20">
        <v>8050546.4500000002</v>
      </c>
      <c r="J18" s="18">
        <v>8048092.4000000004</v>
      </c>
      <c r="K18" s="21"/>
      <c r="L18" s="7"/>
      <c r="M18" s="7"/>
      <c r="N18" s="7"/>
      <c r="O18" s="18"/>
      <c r="P18" s="29">
        <f t="shared" si="6"/>
        <v>56456770.75</v>
      </c>
    </row>
    <row r="19" spans="1:16" s="33" customFormat="1" ht="17.25" customHeight="1" x14ac:dyDescent="0.25">
      <c r="A19" s="15" t="s">
        <v>27</v>
      </c>
      <c r="B19" s="25">
        <f>SUM(B20:B28)</f>
        <v>200848906</v>
      </c>
      <c r="C19" s="25">
        <f t="shared" ref="C19:O19" si="7">SUM(C20:C28)</f>
        <v>247343346.37</v>
      </c>
      <c r="D19" s="25">
        <f t="shared" si="7"/>
        <v>3555933.7600000002</v>
      </c>
      <c r="E19" s="25">
        <f t="shared" si="7"/>
        <v>4160930.0599999996</v>
      </c>
      <c r="F19" s="25">
        <f t="shared" si="7"/>
        <v>14445724.199999999</v>
      </c>
      <c r="G19" s="25">
        <f t="shared" si="7"/>
        <v>13821186.210000001</v>
      </c>
      <c r="H19" s="25">
        <f t="shared" si="7"/>
        <v>8126391.6700000009</v>
      </c>
      <c r="I19" s="25">
        <f t="shared" si="7"/>
        <v>10096140.16</v>
      </c>
      <c r="J19" s="25">
        <f t="shared" si="7"/>
        <v>11635958.619999999</v>
      </c>
      <c r="K19" s="25">
        <f t="shared" si="7"/>
        <v>0</v>
      </c>
      <c r="L19" s="25">
        <f t="shared" si="7"/>
        <v>0</v>
      </c>
      <c r="M19" s="25">
        <f t="shared" si="7"/>
        <v>0</v>
      </c>
      <c r="N19" s="25">
        <f t="shared" si="7"/>
        <v>0</v>
      </c>
      <c r="O19" s="25">
        <f t="shared" si="7"/>
        <v>0</v>
      </c>
      <c r="P19" s="28">
        <f t="shared" si="6"/>
        <v>65842264.68</v>
      </c>
    </row>
    <row r="20" spans="1:16" ht="17.25" customHeight="1" x14ac:dyDescent="0.25">
      <c r="A20" s="16" t="s">
        <v>28</v>
      </c>
      <c r="B20" s="24">
        <f>[1]RefCCPCuenta!B14</f>
        <v>26040400</v>
      </c>
      <c r="C20" s="24">
        <v>26040400</v>
      </c>
      <c r="D20" s="14">
        <v>2326577.66</v>
      </c>
      <c r="E20" s="22">
        <v>2093101.75</v>
      </c>
      <c r="F20" s="22">
        <v>2221299.65</v>
      </c>
      <c r="G20" s="22">
        <v>2122845.1800000002</v>
      </c>
      <c r="H20" s="6">
        <v>2130607.9500000002</v>
      </c>
      <c r="I20" s="6">
        <v>2181143.38</v>
      </c>
      <c r="J20" s="6">
        <v>2452719.5499999998</v>
      </c>
      <c r="K20" s="6"/>
      <c r="L20" s="6"/>
      <c r="M20" s="6"/>
      <c r="N20" s="6"/>
      <c r="O20" s="18"/>
      <c r="P20" s="28">
        <f>SUM(D20:O20)</f>
        <v>15528295.120000001</v>
      </c>
    </row>
    <row r="21" spans="1:16" ht="17.25" customHeight="1" x14ac:dyDescent="0.25">
      <c r="A21" s="16" t="s">
        <v>29</v>
      </c>
      <c r="B21" s="24">
        <f>[1]RefCCPCuenta!B15</f>
        <v>11478264</v>
      </c>
      <c r="C21" s="24">
        <v>12701769.369999999</v>
      </c>
      <c r="D21" s="14">
        <v>0</v>
      </c>
      <c r="E21" s="17">
        <v>0</v>
      </c>
      <c r="F21" s="7">
        <v>0</v>
      </c>
      <c r="G21" s="17">
        <v>1027095.6</v>
      </c>
      <c r="H21" s="17">
        <v>2522485.44</v>
      </c>
      <c r="I21" s="7">
        <v>219671.34</v>
      </c>
      <c r="J21" s="17">
        <v>422989.02</v>
      </c>
      <c r="K21" s="17"/>
      <c r="L21" s="7"/>
      <c r="M21" s="7"/>
      <c r="N21" s="7"/>
      <c r="O21" s="18"/>
      <c r="P21" s="29">
        <f t="shared" si="6"/>
        <v>4192241.4</v>
      </c>
    </row>
    <row r="22" spans="1:16" ht="17.25" customHeight="1" x14ac:dyDescent="0.25">
      <c r="A22" s="16" t="s">
        <v>30</v>
      </c>
      <c r="B22" s="24">
        <f>[1]RefCCPCuenta!B16</f>
        <v>11203507</v>
      </c>
      <c r="C22" s="24">
        <v>20486963</v>
      </c>
      <c r="D22" s="14">
        <v>0</v>
      </c>
      <c r="E22" s="17">
        <v>487252.5</v>
      </c>
      <c r="F22" s="7">
        <v>5949697.5</v>
      </c>
      <c r="G22" s="17">
        <v>1347922.16</v>
      </c>
      <c r="H22" s="17">
        <v>1183877.5</v>
      </c>
      <c r="I22" s="7">
        <v>2357197.5</v>
      </c>
      <c r="J22" s="17">
        <v>65250</v>
      </c>
      <c r="K22" s="17"/>
      <c r="L22" s="7"/>
      <c r="M22" s="7"/>
      <c r="N22" s="7"/>
      <c r="O22" s="18"/>
      <c r="P22" s="29">
        <f t="shared" si="6"/>
        <v>11391197.16</v>
      </c>
    </row>
    <row r="23" spans="1:16" ht="17.25" customHeight="1" x14ac:dyDescent="0.25">
      <c r="A23" s="16" t="s">
        <v>31</v>
      </c>
      <c r="B23" s="24">
        <f>[1]RefCCPCuenta!B17</f>
        <v>2549940</v>
      </c>
      <c r="C23" s="24">
        <v>3029807</v>
      </c>
      <c r="D23" s="14">
        <v>0</v>
      </c>
      <c r="E23" s="17">
        <v>0</v>
      </c>
      <c r="F23" s="7">
        <v>1783619.62</v>
      </c>
      <c r="G23" s="17">
        <v>475064.36</v>
      </c>
      <c r="H23" s="17">
        <v>0</v>
      </c>
      <c r="I23" s="7">
        <v>0</v>
      </c>
      <c r="J23" s="19">
        <v>340000</v>
      </c>
      <c r="K23" s="17"/>
      <c r="L23" s="7"/>
      <c r="M23" s="7"/>
      <c r="N23" s="7"/>
      <c r="O23" s="18"/>
      <c r="P23" s="29">
        <f t="shared" si="6"/>
        <v>2598683.98</v>
      </c>
    </row>
    <row r="24" spans="1:16" ht="17.25" customHeight="1" x14ac:dyDescent="0.25">
      <c r="A24" s="16" t="s">
        <v>32</v>
      </c>
      <c r="B24" s="24">
        <f>[1]RefCCPCuenta!B18</f>
        <v>22980000</v>
      </c>
      <c r="C24" s="24">
        <v>22685000</v>
      </c>
      <c r="D24" s="14">
        <v>1089298.8700000001</v>
      </c>
      <c r="E24" s="17">
        <v>1104051.8400000001</v>
      </c>
      <c r="F24" s="7">
        <v>1491245.52</v>
      </c>
      <c r="G24" s="17">
        <v>1608564.62</v>
      </c>
      <c r="H24" s="17">
        <v>1756013.73</v>
      </c>
      <c r="I24" s="7">
        <v>1788286.6</v>
      </c>
      <c r="J24" s="19">
        <v>3675565.9</v>
      </c>
      <c r="K24" s="17"/>
      <c r="L24" s="7"/>
      <c r="M24" s="7"/>
      <c r="N24" s="7"/>
      <c r="O24" s="18"/>
      <c r="P24" s="29">
        <f t="shared" si="6"/>
        <v>12513027.08</v>
      </c>
    </row>
    <row r="25" spans="1:16" ht="17.25" customHeight="1" x14ac:dyDescent="0.25">
      <c r="A25" s="16" t="s">
        <v>33</v>
      </c>
      <c r="B25" s="24">
        <f>[1]RefCCPCuenta!B19</f>
        <v>11700000</v>
      </c>
      <c r="C25" s="24">
        <v>11700000</v>
      </c>
      <c r="D25" s="14">
        <v>140057.23000000001</v>
      </c>
      <c r="E25" s="17">
        <v>460003.97</v>
      </c>
      <c r="F25" s="7">
        <v>468825.63</v>
      </c>
      <c r="G25" s="17">
        <v>7232614.29</v>
      </c>
      <c r="H25" s="17">
        <v>508037.05</v>
      </c>
      <c r="I25" s="7">
        <v>490532.56</v>
      </c>
      <c r="J25" s="17">
        <v>486002.1</v>
      </c>
      <c r="K25" s="7"/>
      <c r="L25" s="7"/>
      <c r="M25" s="7"/>
      <c r="N25" s="7"/>
      <c r="O25" s="18"/>
      <c r="P25" s="29">
        <f t="shared" si="6"/>
        <v>9786072.8300000001</v>
      </c>
    </row>
    <row r="26" spans="1:16" ht="17.25" customHeight="1" x14ac:dyDescent="0.25">
      <c r="A26" s="16" t="s">
        <v>34</v>
      </c>
      <c r="B26" s="24">
        <f>[1]RefCCPCuenta!B20</f>
        <v>13949842</v>
      </c>
      <c r="C26" s="24">
        <v>24000342</v>
      </c>
      <c r="D26" s="14">
        <v>0</v>
      </c>
      <c r="E26" s="17">
        <v>16520</v>
      </c>
      <c r="F26" s="7">
        <v>790536.28</v>
      </c>
      <c r="G26" s="17">
        <v>0</v>
      </c>
      <c r="H26" s="17">
        <v>0</v>
      </c>
      <c r="I26" s="7">
        <v>435714.3</v>
      </c>
      <c r="J26" s="17">
        <v>115085.4</v>
      </c>
      <c r="K26" s="7"/>
      <c r="L26" s="7"/>
      <c r="M26" s="7"/>
      <c r="N26" s="7"/>
      <c r="O26" s="18"/>
      <c r="P26" s="29">
        <f t="shared" si="6"/>
        <v>1357855.98</v>
      </c>
    </row>
    <row r="27" spans="1:16" ht="17.25" customHeight="1" x14ac:dyDescent="0.25">
      <c r="A27" s="16" t="s">
        <v>35</v>
      </c>
      <c r="B27" s="24">
        <f>[1]RefCCPCuenta!B21</f>
        <v>91250295</v>
      </c>
      <c r="C27" s="24">
        <v>114752907</v>
      </c>
      <c r="D27" s="14">
        <v>0</v>
      </c>
      <c r="E27" s="17">
        <v>0</v>
      </c>
      <c r="F27" s="7">
        <v>1390040</v>
      </c>
      <c r="G27" s="17">
        <v>7080</v>
      </c>
      <c r="H27" s="17">
        <v>25370</v>
      </c>
      <c r="I27" s="7">
        <v>2548664.48</v>
      </c>
      <c r="J27" s="17">
        <v>1606192.65</v>
      </c>
      <c r="K27" s="7"/>
      <c r="L27" s="7"/>
      <c r="M27" s="7"/>
      <c r="N27" s="7"/>
      <c r="O27" s="18"/>
      <c r="P27" s="29">
        <f t="shared" si="6"/>
        <v>5577347.1299999999</v>
      </c>
    </row>
    <row r="28" spans="1:16" ht="17.25" customHeight="1" x14ac:dyDescent="0.25">
      <c r="A28" s="16" t="s">
        <v>36</v>
      </c>
      <c r="B28" s="24">
        <f>[1]RefCCPCuenta!B22</f>
        <v>9696658</v>
      </c>
      <c r="C28" s="24">
        <v>11946158</v>
      </c>
      <c r="D28" s="14">
        <v>0</v>
      </c>
      <c r="E28" s="17">
        <v>0</v>
      </c>
      <c r="F28" s="7">
        <v>350460</v>
      </c>
      <c r="G28" s="17">
        <v>0</v>
      </c>
      <c r="H28" s="17">
        <v>0</v>
      </c>
      <c r="I28" s="7">
        <v>74930</v>
      </c>
      <c r="J28" s="17">
        <v>2472154</v>
      </c>
      <c r="K28" s="23"/>
      <c r="L28" s="7"/>
      <c r="M28" s="7"/>
      <c r="N28" s="7"/>
      <c r="O28" s="18"/>
      <c r="P28" s="29">
        <f t="shared" si="6"/>
        <v>2897544</v>
      </c>
    </row>
    <row r="29" spans="1:16" s="33" customFormat="1" ht="17.25" customHeight="1" x14ac:dyDescent="0.25">
      <c r="A29" s="15" t="s">
        <v>37</v>
      </c>
      <c r="B29" s="25">
        <f>SUM(B30:B36)</f>
        <v>292752680</v>
      </c>
      <c r="C29" s="25">
        <f t="shared" ref="C29:O29" si="8">SUM(C30:C36)</f>
        <v>85411652</v>
      </c>
      <c r="D29" s="25">
        <f t="shared" si="8"/>
        <v>0</v>
      </c>
      <c r="E29" s="25">
        <f t="shared" si="8"/>
        <v>0</v>
      </c>
      <c r="F29" s="25">
        <f t="shared" si="8"/>
        <v>627740.79999999993</v>
      </c>
      <c r="G29" s="25">
        <f t="shared" si="8"/>
        <v>876000.38</v>
      </c>
      <c r="H29" s="25">
        <f t="shared" si="8"/>
        <v>1289525.1200000001</v>
      </c>
      <c r="I29" s="25">
        <f t="shared" si="8"/>
        <v>662836.63</v>
      </c>
      <c r="J29" s="25">
        <f t="shared" si="8"/>
        <v>499801.60000000003</v>
      </c>
      <c r="K29" s="25">
        <f t="shared" si="8"/>
        <v>0</v>
      </c>
      <c r="L29" s="25">
        <f t="shared" si="8"/>
        <v>0</v>
      </c>
      <c r="M29" s="25">
        <f t="shared" si="8"/>
        <v>0</v>
      </c>
      <c r="N29" s="25">
        <f t="shared" si="8"/>
        <v>0</v>
      </c>
      <c r="O29" s="25">
        <f t="shared" si="8"/>
        <v>0</v>
      </c>
      <c r="P29" s="28">
        <f t="shared" si="6"/>
        <v>3955904.53</v>
      </c>
    </row>
    <row r="30" spans="1:16" ht="17.25" customHeight="1" x14ac:dyDescent="0.25">
      <c r="A30" s="16" t="s">
        <v>38</v>
      </c>
      <c r="B30" s="24">
        <f>[1]RefCCPCuenta!B24</f>
        <v>59001773</v>
      </c>
      <c r="C30" s="32">
        <v>8058430.2000000002</v>
      </c>
      <c r="D30" s="14">
        <v>0</v>
      </c>
      <c r="E30" s="31">
        <v>0</v>
      </c>
      <c r="F30" s="31">
        <v>87348</v>
      </c>
      <c r="G30" s="22">
        <v>45058.3</v>
      </c>
      <c r="H30" s="6">
        <v>133080</v>
      </c>
      <c r="I30" s="6">
        <v>40136</v>
      </c>
      <c r="J30" s="6">
        <v>266360.90000000002</v>
      </c>
      <c r="K30" s="6"/>
      <c r="L30" s="6"/>
      <c r="M30" s="6"/>
      <c r="N30" s="6"/>
      <c r="O30" s="18"/>
      <c r="P30" s="28">
        <f t="shared" si="6"/>
        <v>571983.19999999995</v>
      </c>
    </row>
    <row r="31" spans="1:16" ht="17.25" customHeight="1" x14ac:dyDescent="0.25">
      <c r="A31" s="16" t="s">
        <v>39</v>
      </c>
      <c r="B31" s="24">
        <f>[1]RefCCPCuenta!B25</f>
        <v>2234708</v>
      </c>
      <c r="C31" s="32">
        <v>54056.4</v>
      </c>
      <c r="D31" s="14">
        <v>0</v>
      </c>
      <c r="E31" s="17">
        <v>0</v>
      </c>
      <c r="F31" s="7">
        <v>0</v>
      </c>
      <c r="G31" s="17">
        <v>0</v>
      </c>
      <c r="H31" s="17">
        <v>0</v>
      </c>
      <c r="I31" s="7">
        <v>0</v>
      </c>
      <c r="J31" s="17">
        <v>0</v>
      </c>
      <c r="K31" s="7"/>
      <c r="L31" s="7"/>
      <c r="M31" s="7"/>
      <c r="N31" s="7"/>
      <c r="O31" s="18"/>
      <c r="P31" s="29">
        <f t="shared" si="6"/>
        <v>0</v>
      </c>
    </row>
    <row r="32" spans="1:16" ht="17.25" customHeight="1" x14ac:dyDescent="0.25">
      <c r="A32" s="16" t="s">
        <v>40</v>
      </c>
      <c r="B32" s="24">
        <f>[1]RefCCPCuenta!B26</f>
        <v>105172146</v>
      </c>
      <c r="C32" s="32">
        <v>5692712.8899999997</v>
      </c>
      <c r="D32" s="14">
        <v>0</v>
      </c>
      <c r="E32" s="17">
        <v>0</v>
      </c>
      <c r="F32" s="7">
        <v>0</v>
      </c>
      <c r="G32" s="17">
        <v>0</v>
      </c>
      <c r="H32" s="17">
        <v>0</v>
      </c>
      <c r="I32" s="7">
        <v>202842</v>
      </c>
      <c r="J32" s="17">
        <v>24150</v>
      </c>
      <c r="K32" s="7"/>
      <c r="L32" s="7"/>
      <c r="M32" s="7"/>
      <c r="N32" s="7"/>
      <c r="O32" s="18"/>
      <c r="P32" s="29">
        <f t="shared" si="6"/>
        <v>226992</v>
      </c>
    </row>
    <row r="33" spans="1:16" ht="17.25" customHeight="1" x14ac:dyDescent="0.25">
      <c r="A33" s="16" t="s">
        <v>41</v>
      </c>
      <c r="B33" s="24">
        <f>[1]RefCCPCuenta!B27</f>
        <v>4497039</v>
      </c>
      <c r="C33" s="32">
        <v>4034039</v>
      </c>
      <c r="D33" s="14">
        <v>0</v>
      </c>
      <c r="E33" s="17">
        <v>0</v>
      </c>
      <c r="F33" s="7">
        <v>535153.6</v>
      </c>
      <c r="G33" s="17">
        <v>0</v>
      </c>
      <c r="H33" s="17">
        <v>429189.6</v>
      </c>
      <c r="I33" s="7">
        <v>0</v>
      </c>
      <c r="J33" s="17">
        <v>0</v>
      </c>
      <c r="K33" s="7"/>
      <c r="L33" s="7"/>
      <c r="M33" s="7"/>
      <c r="N33" s="7"/>
      <c r="O33" s="18"/>
      <c r="P33" s="29">
        <f t="shared" si="6"/>
        <v>964343.2</v>
      </c>
    </row>
    <row r="34" spans="1:16" ht="17.25" customHeight="1" x14ac:dyDescent="0.25">
      <c r="A34" s="16" t="s">
        <v>42</v>
      </c>
      <c r="B34" s="24">
        <f>[1]RefCCPCuenta!B28</f>
        <v>2426754</v>
      </c>
      <c r="C34" s="32">
        <v>3047048.68</v>
      </c>
      <c r="D34" s="14">
        <v>0</v>
      </c>
      <c r="E34" s="17">
        <v>0</v>
      </c>
      <c r="F34" s="7">
        <v>0</v>
      </c>
      <c r="G34" s="17">
        <v>0</v>
      </c>
      <c r="H34" s="17">
        <v>531000</v>
      </c>
      <c r="I34" s="20">
        <v>0</v>
      </c>
      <c r="J34" s="17">
        <v>0</v>
      </c>
      <c r="K34" s="7"/>
      <c r="L34" s="7"/>
      <c r="M34" s="7"/>
      <c r="N34" s="20"/>
      <c r="O34" s="18"/>
      <c r="P34" s="29">
        <f t="shared" si="6"/>
        <v>531000</v>
      </c>
    </row>
    <row r="35" spans="1:16" ht="17.25" customHeight="1" x14ac:dyDescent="0.25">
      <c r="A35" s="16" t="s">
        <v>43</v>
      </c>
      <c r="B35" s="24">
        <f>[1]RefCCPCuenta!B29</f>
        <v>47150023</v>
      </c>
      <c r="C35" s="32">
        <v>46477018</v>
      </c>
      <c r="D35" s="14">
        <v>0</v>
      </c>
      <c r="E35" s="17">
        <v>0</v>
      </c>
      <c r="F35" s="7">
        <v>0</v>
      </c>
      <c r="G35" s="17">
        <v>0</v>
      </c>
      <c r="H35" s="17">
        <v>0</v>
      </c>
      <c r="I35" s="7">
        <v>0</v>
      </c>
      <c r="J35" s="17">
        <v>0</v>
      </c>
      <c r="K35" s="7"/>
      <c r="L35" s="7"/>
      <c r="M35" s="7"/>
      <c r="N35" s="7"/>
      <c r="O35" s="18"/>
      <c r="P35" s="29">
        <f t="shared" si="6"/>
        <v>0</v>
      </c>
    </row>
    <row r="36" spans="1:16" ht="17.25" customHeight="1" x14ac:dyDescent="0.25">
      <c r="A36" s="16" t="s">
        <v>44</v>
      </c>
      <c r="B36" s="24">
        <f>[1]RefCCPCuenta!B30</f>
        <v>72270237</v>
      </c>
      <c r="C36" s="32">
        <v>18048346.829999998</v>
      </c>
      <c r="D36" s="14">
        <v>0</v>
      </c>
      <c r="E36" s="17">
        <v>0</v>
      </c>
      <c r="F36" s="7">
        <v>5239.2</v>
      </c>
      <c r="G36" s="17">
        <v>830942.08</v>
      </c>
      <c r="H36" s="17">
        <v>196255.52</v>
      </c>
      <c r="I36" s="7">
        <v>419858.63</v>
      </c>
      <c r="J36" s="17">
        <v>209290.7</v>
      </c>
      <c r="K36" s="7"/>
      <c r="L36" s="7"/>
      <c r="M36" s="7"/>
      <c r="N36" s="7"/>
      <c r="O36" s="18"/>
      <c r="P36" s="29">
        <f t="shared" si="6"/>
        <v>1661586.13</v>
      </c>
    </row>
    <row r="37" spans="1:16" s="33" customFormat="1" ht="17.25" customHeight="1" x14ac:dyDescent="0.25">
      <c r="A37" s="15" t="s">
        <v>45</v>
      </c>
      <c r="B37" s="25">
        <f>SUM(B38:B40)</f>
        <v>1107663193</v>
      </c>
      <c r="C37" s="25">
        <f t="shared" ref="C37:O37" si="9">SUM(C38:C40)</f>
        <v>1112953743</v>
      </c>
      <c r="D37" s="25">
        <f t="shared" si="9"/>
        <v>70258547.5</v>
      </c>
      <c r="E37" s="25">
        <f t="shared" si="9"/>
        <v>95726810.170000002</v>
      </c>
      <c r="F37" s="25">
        <f t="shared" si="9"/>
        <v>61515926.210000001</v>
      </c>
      <c r="G37" s="25">
        <f t="shared" si="9"/>
        <v>118517501.16</v>
      </c>
      <c r="H37" s="25">
        <f t="shared" si="9"/>
        <v>79647058.5</v>
      </c>
      <c r="I37" s="25">
        <f t="shared" si="9"/>
        <v>70637008.5</v>
      </c>
      <c r="J37" s="25">
        <f t="shared" si="9"/>
        <v>92182094.519999996</v>
      </c>
      <c r="K37" s="25">
        <f t="shared" si="9"/>
        <v>0</v>
      </c>
      <c r="L37" s="25">
        <f t="shared" si="9"/>
        <v>0</v>
      </c>
      <c r="M37" s="25">
        <f t="shared" si="9"/>
        <v>0</v>
      </c>
      <c r="N37" s="25">
        <f t="shared" si="9"/>
        <v>0</v>
      </c>
      <c r="O37" s="25">
        <f t="shared" si="9"/>
        <v>0</v>
      </c>
      <c r="P37" s="28">
        <f t="shared" si="6"/>
        <v>588484946.56000006</v>
      </c>
    </row>
    <row r="38" spans="1:16" ht="17.25" customHeight="1" x14ac:dyDescent="0.25">
      <c r="A38" s="16" t="s">
        <v>46</v>
      </c>
      <c r="B38" s="24">
        <f>[1]RefCCPCuenta!B32</f>
        <v>165153514</v>
      </c>
      <c r="C38" s="24">
        <v>173153514</v>
      </c>
      <c r="D38" s="14">
        <v>0</v>
      </c>
      <c r="E38" s="17">
        <v>399000</v>
      </c>
      <c r="F38" s="7">
        <v>874615</v>
      </c>
      <c r="G38" s="17">
        <v>48258953.659999996</v>
      </c>
      <c r="H38" s="19">
        <v>9388511</v>
      </c>
      <c r="I38" s="20">
        <v>378461</v>
      </c>
      <c r="J38" s="18">
        <v>21606742.5</v>
      </c>
      <c r="K38" s="7"/>
      <c r="L38" s="7"/>
      <c r="M38" s="7"/>
      <c r="N38" s="20"/>
      <c r="O38" s="18"/>
      <c r="P38" s="29">
        <f t="shared" si="6"/>
        <v>80906283.159999996</v>
      </c>
    </row>
    <row r="39" spans="1:16" ht="17.25" customHeight="1" x14ac:dyDescent="0.25">
      <c r="A39" s="16" t="s">
        <v>47</v>
      </c>
      <c r="B39" s="24">
        <f>[1]RefCCPCuenta!B33</f>
        <v>923319911</v>
      </c>
      <c r="C39" s="24">
        <v>923319911</v>
      </c>
      <c r="D39" s="14">
        <v>70258547.5</v>
      </c>
      <c r="E39" s="17">
        <v>95327810.170000002</v>
      </c>
      <c r="F39" s="7">
        <v>45189284.829999998</v>
      </c>
      <c r="G39" s="17">
        <v>70258547.5</v>
      </c>
      <c r="H39" s="17">
        <v>70258547.5</v>
      </c>
      <c r="I39" s="7">
        <v>70258547.5</v>
      </c>
      <c r="J39" s="17">
        <v>70258547.5</v>
      </c>
      <c r="K39" s="7"/>
      <c r="L39" s="7"/>
      <c r="M39" s="7"/>
      <c r="N39" s="7"/>
      <c r="O39" s="18"/>
      <c r="P39" s="29">
        <f t="shared" si="6"/>
        <v>491809832.5</v>
      </c>
    </row>
    <row r="40" spans="1:16" ht="17.25" customHeight="1" x14ac:dyDescent="0.25">
      <c r="A40" s="16" t="s">
        <v>48</v>
      </c>
      <c r="B40" s="24">
        <f>[1]RefCCPCuenta!B34</f>
        <v>19189768</v>
      </c>
      <c r="C40" s="24">
        <v>16480318</v>
      </c>
      <c r="D40" s="14">
        <v>0</v>
      </c>
      <c r="E40" s="31">
        <v>0</v>
      </c>
      <c r="F40" s="31">
        <v>15452026.380000001</v>
      </c>
      <c r="G40" s="22">
        <v>0</v>
      </c>
      <c r="H40" s="6">
        <v>0</v>
      </c>
      <c r="I40" s="6">
        <v>0</v>
      </c>
      <c r="J40" s="6">
        <v>316804.52</v>
      </c>
      <c r="K40" s="6"/>
      <c r="L40" s="6"/>
      <c r="M40" s="6"/>
      <c r="N40" s="6"/>
      <c r="O40" s="18"/>
      <c r="P40" s="28">
        <f t="shared" si="6"/>
        <v>15768830.9</v>
      </c>
    </row>
    <row r="41" spans="1:16" s="33" customFormat="1" ht="17.25" customHeight="1" x14ac:dyDescent="0.25">
      <c r="A41" s="15" t="s">
        <v>49</v>
      </c>
      <c r="B41" s="25">
        <f>SUM(B42:B48)</f>
        <v>118967879</v>
      </c>
      <c r="C41" s="25">
        <f t="shared" ref="C41:O41" si="10">SUM(C42:C48)</f>
        <v>109969553</v>
      </c>
      <c r="D41" s="25">
        <f t="shared" si="10"/>
        <v>0</v>
      </c>
      <c r="E41" s="25">
        <f t="shared" si="10"/>
        <v>0</v>
      </c>
      <c r="F41" s="25">
        <f t="shared" si="10"/>
        <v>1049061.72</v>
      </c>
      <c r="G41" s="25">
        <f t="shared" si="10"/>
        <v>1766476.28</v>
      </c>
      <c r="H41" s="25">
        <f t="shared" si="10"/>
        <v>1796816.09</v>
      </c>
      <c r="I41" s="25">
        <f t="shared" si="10"/>
        <v>2976544.6</v>
      </c>
      <c r="J41" s="25">
        <f t="shared" si="10"/>
        <v>1553939.63</v>
      </c>
      <c r="K41" s="25">
        <f t="shared" si="10"/>
        <v>0</v>
      </c>
      <c r="L41" s="25">
        <f t="shared" si="10"/>
        <v>0</v>
      </c>
      <c r="M41" s="25">
        <f t="shared" si="10"/>
        <v>0</v>
      </c>
      <c r="N41" s="25">
        <f t="shared" si="10"/>
        <v>0</v>
      </c>
      <c r="O41" s="25">
        <f t="shared" si="10"/>
        <v>0</v>
      </c>
      <c r="P41" s="28">
        <f t="shared" si="6"/>
        <v>9142838.3200000003</v>
      </c>
    </row>
    <row r="42" spans="1:16" ht="17.25" customHeight="1" x14ac:dyDescent="0.25">
      <c r="A42" s="16" t="s">
        <v>50</v>
      </c>
      <c r="B42" s="24">
        <f>[1]RefCCPCuenta!B36</f>
        <v>66999415</v>
      </c>
      <c r="C42" s="32">
        <v>52159114.219999999</v>
      </c>
      <c r="D42" s="14">
        <v>0</v>
      </c>
      <c r="E42" s="17">
        <v>0</v>
      </c>
      <c r="F42" s="7">
        <v>0</v>
      </c>
      <c r="G42" s="17">
        <v>110920</v>
      </c>
      <c r="H42" s="17">
        <v>1756814.09</v>
      </c>
      <c r="I42" s="7">
        <v>2976544.6</v>
      </c>
      <c r="J42" s="17">
        <v>181134.72</v>
      </c>
      <c r="K42" s="7"/>
      <c r="L42" s="7"/>
      <c r="M42" s="7"/>
      <c r="N42" s="7"/>
      <c r="O42" s="18"/>
      <c r="P42" s="29">
        <f t="shared" si="6"/>
        <v>5025413.41</v>
      </c>
    </row>
    <row r="43" spans="1:16" ht="17.25" customHeight="1" x14ac:dyDescent="0.25">
      <c r="A43" s="16" t="s">
        <v>51</v>
      </c>
      <c r="B43" s="24">
        <f>[1]RefCCPCuenta!B37</f>
        <v>1064400</v>
      </c>
      <c r="C43" s="32">
        <v>4220081.82</v>
      </c>
      <c r="D43" s="14">
        <v>0</v>
      </c>
      <c r="E43" s="17">
        <v>0</v>
      </c>
      <c r="F43" s="7">
        <v>0</v>
      </c>
      <c r="G43" s="17">
        <v>0</v>
      </c>
      <c r="H43" s="17">
        <v>0</v>
      </c>
      <c r="I43" s="7">
        <v>0</v>
      </c>
      <c r="J43" s="18">
        <v>240004.92</v>
      </c>
      <c r="K43" s="7"/>
      <c r="L43" s="7"/>
      <c r="M43" s="7"/>
      <c r="N43" s="7"/>
      <c r="O43" s="18"/>
      <c r="P43" s="29">
        <f t="shared" si="6"/>
        <v>240004.92</v>
      </c>
    </row>
    <row r="44" spans="1:16" ht="17.25" customHeight="1" x14ac:dyDescent="0.25">
      <c r="A44" s="16" t="s">
        <v>52</v>
      </c>
      <c r="B44" s="24">
        <f>[1]RefCCPCuenta!B38</f>
        <v>54433</v>
      </c>
      <c r="C44" s="32">
        <v>230622</v>
      </c>
      <c r="D44" s="14">
        <v>0</v>
      </c>
      <c r="E44" s="17">
        <v>0</v>
      </c>
      <c r="F44" s="7">
        <v>0</v>
      </c>
      <c r="G44" s="17">
        <v>0</v>
      </c>
      <c r="H44" s="7">
        <v>40002</v>
      </c>
      <c r="I44" s="7">
        <v>0</v>
      </c>
      <c r="J44" s="18">
        <v>0</v>
      </c>
      <c r="K44" s="7"/>
      <c r="L44" s="7"/>
      <c r="M44" s="7"/>
      <c r="N44" s="7"/>
      <c r="O44" s="18"/>
      <c r="P44" s="29">
        <f t="shared" si="6"/>
        <v>40002</v>
      </c>
    </row>
    <row r="45" spans="1:16" ht="17.25" customHeight="1" x14ac:dyDescent="0.25">
      <c r="A45" s="16" t="s">
        <v>53</v>
      </c>
      <c r="B45" s="24">
        <f>[1]RefCCPCuenta!B39</f>
        <v>39324170</v>
      </c>
      <c r="C45" s="32">
        <v>41064417.399999999</v>
      </c>
      <c r="D45" s="14">
        <v>0</v>
      </c>
      <c r="E45" s="17">
        <v>0</v>
      </c>
      <c r="F45" s="7">
        <v>53194.400000000001</v>
      </c>
      <c r="G45" s="17">
        <v>0</v>
      </c>
      <c r="H45" s="18">
        <v>0</v>
      </c>
      <c r="I45" s="7">
        <v>0</v>
      </c>
      <c r="J45" s="18">
        <v>0</v>
      </c>
      <c r="K45" s="7"/>
      <c r="L45" s="7"/>
      <c r="M45" s="7"/>
      <c r="N45" s="7"/>
      <c r="O45" s="18"/>
      <c r="P45" s="29">
        <f t="shared" si="6"/>
        <v>53194.400000000001</v>
      </c>
    </row>
    <row r="46" spans="1:16" ht="17.25" customHeight="1" x14ac:dyDescent="0.25">
      <c r="A46" s="16" t="s">
        <v>54</v>
      </c>
      <c r="B46" s="24">
        <f>[1]RefCCPCuenta!B40</f>
        <v>7485461</v>
      </c>
      <c r="C46" s="32">
        <v>7955093.9400000004</v>
      </c>
      <c r="D46" s="14">
        <v>0</v>
      </c>
      <c r="E46" s="17">
        <v>0</v>
      </c>
      <c r="F46" s="7">
        <v>0</v>
      </c>
      <c r="G46" s="17">
        <v>0</v>
      </c>
      <c r="H46" s="18">
        <v>0</v>
      </c>
      <c r="I46" s="7">
        <v>0</v>
      </c>
      <c r="J46" s="18">
        <v>943999.99</v>
      </c>
      <c r="K46" s="7"/>
      <c r="L46" s="7"/>
      <c r="M46" s="7"/>
      <c r="N46" s="7"/>
      <c r="O46" s="18"/>
      <c r="P46" s="29">
        <f t="shared" si="6"/>
        <v>943999.99</v>
      </c>
    </row>
    <row r="47" spans="1:16" ht="17.25" customHeight="1" x14ac:dyDescent="0.25">
      <c r="A47" s="16" t="s">
        <v>55</v>
      </c>
      <c r="B47" s="24">
        <f>[1]RefCCPCuenta!B41</f>
        <v>1540000</v>
      </c>
      <c r="C47" s="32">
        <v>4340223.62</v>
      </c>
      <c r="D47" s="14">
        <v>0</v>
      </c>
      <c r="E47" s="17">
        <v>0</v>
      </c>
      <c r="F47" s="7">
        <v>995867.32</v>
      </c>
      <c r="G47" s="17">
        <v>1655556.28</v>
      </c>
      <c r="H47" s="18">
        <v>0</v>
      </c>
      <c r="I47" s="7">
        <v>0</v>
      </c>
      <c r="J47" s="17">
        <v>188800</v>
      </c>
      <c r="K47" s="7"/>
      <c r="L47" s="7"/>
      <c r="M47" s="7"/>
      <c r="N47" s="7"/>
      <c r="O47" s="18"/>
      <c r="P47" s="29">
        <f t="shared" si="6"/>
        <v>2840223.6</v>
      </c>
    </row>
    <row r="48" spans="1:16" ht="17.25" customHeight="1" x14ac:dyDescent="0.25">
      <c r="A48" s="16" t="s">
        <v>56</v>
      </c>
      <c r="B48" s="24">
        <f>[1]RefCCPCuenta!B42</f>
        <v>2500000</v>
      </c>
      <c r="C48" s="32">
        <v>0</v>
      </c>
      <c r="D48" s="14">
        <v>0</v>
      </c>
      <c r="E48" s="17">
        <v>0</v>
      </c>
      <c r="F48" s="7">
        <v>0</v>
      </c>
      <c r="G48" s="17">
        <v>0</v>
      </c>
      <c r="H48" s="18">
        <v>0</v>
      </c>
      <c r="I48" s="7">
        <v>0</v>
      </c>
      <c r="J48" s="18">
        <v>0</v>
      </c>
      <c r="K48" s="7"/>
      <c r="L48" s="7"/>
      <c r="M48" s="7"/>
      <c r="N48" s="7"/>
      <c r="O48" s="18"/>
      <c r="P48" s="29">
        <f t="shared" si="6"/>
        <v>0</v>
      </c>
    </row>
    <row r="49" spans="1:16" s="3" customFormat="1" ht="17.25" customHeight="1" x14ac:dyDescent="0.25">
      <c r="A49" s="8" t="s">
        <v>0</v>
      </c>
      <c r="B49" s="9">
        <f>B14+B19+B29+B37+B41</f>
        <v>2512106847</v>
      </c>
      <c r="C49" s="9">
        <f>C14+C19+C29+C37+C41</f>
        <v>2542258762.77</v>
      </c>
      <c r="D49" s="9">
        <f t="shared" ref="D49:I49" si="11">D14+D19+D29+D37+D41</f>
        <v>137983052.60000002</v>
      </c>
      <c r="E49" s="9">
        <f t="shared" si="11"/>
        <v>164916376.94999999</v>
      </c>
      <c r="F49" s="9">
        <f t="shared" si="11"/>
        <v>144628239.22</v>
      </c>
      <c r="G49" s="9">
        <f t="shared" si="11"/>
        <v>198167483.22</v>
      </c>
      <c r="H49" s="9">
        <f t="shared" si="11"/>
        <v>155571638.03999999</v>
      </c>
      <c r="I49" s="9">
        <f t="shared" si="11"/>
        <v>149244489.69999999</v>
      </c>
      <c r="J49" s="9">
        <f t="shared" ref="J49:O49" si="12">J14+J19+J29+J37+J41</f>
        <v>194193043.77999997</v>
      </c>
      <c r="K49" s="9">
        <f t="shared" si="12"/>
        <v>0</v>
      </c>
      <c r="L49" s="9">
        <f t="shared" si="12"/>
        <v>0</v>
      </c>
      <c r="M49" s="9">
        <f t="shared" si="12"/>
        <v>0</v>
      </c>
      <c r="N49" s="9">
        <f t="shared" si="12"/>
        <v>0</v>
      </c>
      <c r="O49" s="9">
        <f t="shared" si="12"/>
        <v>0</v>
      </c>
      <c r="P49" s="12">
        <f t="shared" ref="P49" si="13">SUM(D49:O49)</f>
        <v>1144704323.51</v>
      </c>
    </row>
    <row r="50" spans="1:16" x14ac:dyDescent="0.25">
      <c r="B50" s="4"/>
      <c r="C50" s="1"/>
    </row>
    <row r="51" spans="1:16" x14ac:dyDescent="0.25">
      <c r="B51" s="4"/>
      <c r="C51" s="1"/>
    </row>
    <row r="52" spans="1:16" x14ac:dyDescent="0.25">
      <c r="A52" s="38" t="s">
        <v>61</v>
      </c>
      <c r="E52" s="38" t="s">
        <v>60</v>
      </c>
      <c r="L52" s="38" t="s">
        <v>59</v>
      </c>
    </row>
    <row r="56" spans="1:16" s="36" customFormat="1" ht="17.25" customHeight="1" x14ac:dyDescent="0.25">
      <c r="A56" s="2"/>
      <c r="B56"/>
      <c r="C56"/>
      <c r="D56"/>
      <c r="E56"/>
      <c r="F56"/>
      <c r="G56"/>
      <c r="H56"/>
      <c r="I56" s="11"/>
      <c r="J56"/>
      <c r="K56"/>
      <c r="L56"/>
      <c r="M56"/>
      <c r="N56" s="11"/>
      <c r="O56"/>
      <c r="P56"/>
    </row>
    <row r="57" spans="1:16" s="36" customFormat="1" ht="18.75" customHeight="1" x14ac:dyDescent="0.25">
      <c r="A57" s="2"/>
      <c r="B57"/>
      <c r="C57"/>
      <c r="D57"/>
      <c r="E57"/>
      <c r="F57"/>
      <c r="G57"/>
      <c r="H57"/>
      <c r="I57" s="11"/>
      <c r="J57"/>
      <c r="K57"/>
      <c r="L57"/>
      <c r="M57"/>
      <c r="N57" s="11"/>
      <c r="O57"/>
      <c r="P57"/>
    </row>
    <row r="58" spans="1:16" s="36" customFormat="1" ht="27.75" customHeight="1" x14ac:dyDescent="0.25">
      <c r="A58" s="2"/>
      <c r="B58"/>
      <c r="C58"/>
      <c r="D58"/>
      <c r="E58"/>
      <c r="F58"/>
      <c r="G58"/>
      <c r="H58"/>
      <c r="I58" s="11"/>
      <c r="J58"/>
      <c r="K58"/>
      <c r="L58"/>
      <c r="M58"/>
      <c r="N58" s="11"/>
      <c r="O58"/>
      <c r="P58"/>
    </row>
    <row r="59" spans="1:16" ht="22.5" customHeight="1" x14ac:dyDescent="0.25">
      <c r="A59" s="41" t="s">
        <v>17</v>
      </c>
      <c r="B59" s="42"/>
      <c r="C59" s="42"/>
      <c r="D59" s="42"/>
      <c r="E59" s="42"/>
      <c r="F59" s="42"/>
      <c r="G59" s="42"/>
    </row>
    <row r="60" spans="1:16" ht="22.5" customHeight="1" x14ac:dyDescent="0.25">
      <c r="A60" s="39" t="s">
        <v>18</v>
      </c>
      <c r="B60" s="40"/>
      <c r="C60" s="40"/>
      <c r="D60" s="40"/>
      <c r="E60" s="40"/>
      <c r="F60" s="40"/>
      <c r="G60" s="40"/>
    </row>
    <row r="61" spans="1:16" ht="37.5" customHeight="1" x14ac:dyDescent="0.25">
      <c r="A61" s="41" t="s">
        <v>19</v>
      </c>
      <c r="B61" s="42"/>
      <c r="C61" s="42"/>
      <c r="D61" s="42"/>
      <c r="E61" s="42"/>
      <c r="F61" s="42"/>
      <c r="G61" s="42"/>
      <c r="H61" s="42"/>
      <c r="I61" s="42"/>
    </row>
  </sheetData>
  <mergeCells count="10">
    <mergeCell ref="A60:G60"/>
    <mergeCell ref="A61:I61"/>
    <mergeCell ref="A6:P6"/>
    <mergeCell ref="A11:A12"/>
    <mergeCell ref="B11:B12"/>
    <mergeCell ref="C11:C12"/>
    <mergeCell ref="A8:P8"/>
    <mergeCell ref="A9:P9"/>
    <mergeCell ref="D11:P11"/>
    <mergeCell ref="A59:G59"/>
  </mergeCells>
  <printOptions horizontalCentered="1"/>
  <pageMargins left="0" right="0" top="0.25" bottom="0.25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2023-08-11T12:23:40Z</cp:lastPrinted>
  <dcterms:created xsi:type="dcterms:W3CDTF">2021-07-29T18:58:50Z</dcterms:created>
  <dcterms:modified xsi:type="dcterms:W3CDTF">2023-08-11T13:29:03Z</dcterms:modified>
</cp:coreProperties>
</file>